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4 NİSAN\"/>
    </mc:Choice>
  </mc:AlternateContent>
  <xr:revisionPtr revIDLastSave="0" documentId="13_ncr:1_{E3C96591-48EC-43C3-AE1E-4E4EC6B18EEB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<sst xmlns="http://schemas.openxmlformats.org/spreadsheetml/2006/main" count="50" uniqueCount="41">
  <si>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</si>
  <si>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</si>
  <si>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</si>
  <si>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</si>
  <si>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</si>
  <si>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</si>
  <si>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</si>
  <si>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</si>
  <si>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</si>
  <si>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</si>
  <si>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</si>
  <si>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</si>
  <si>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</si>
  <si>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</si>
  <si>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</si>
  <si>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</si>
  <si>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</si>
  <si>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</si>
  <si>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</si>
  <si>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</si>
  <si>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</si>
  <si>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</si>
  <si>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</si>
  <si>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</si>
  <si>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</si>
  <si>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</si>
  <si>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</si>
  <si>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</si>
  <si>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</si>
  <si>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</si>
  <si>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</si>
  <si>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</si>
  <si>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</si>
  <si>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</si>
  <si>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</si>
  <si>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</si>
  <si>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</si>
  <si>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GAZİANTEP SEFERİ</t>
  </si>
  <si>
    <t>AS METAL TİCARET</t>
  </si>
  <si>
    <t>ÜÇLER GALVANİZ</t>
  </si>
  <si>
    <t>07,04,2023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</si>
</sst>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J18" sqref="J1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37</v>
      </c>
      <c r="F2" s="48"/>
      <c r="G2" s="48"/>
      <c r="H2" s="48"/>
      <c r="I2" s="48"/>
      <c r="J2" s="48"/>
      <c r="K2" s="3" t="s">
        <v>3</v>
      </c>
      <c r="L2" s="4">
        <f ca="1">TODAY()</f>
        <v>45026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38</v>
      </c>
      <c r="B5" s="40"/>
      <c r="C5" s="10" t="s">
        <v>40</v>
      </c>
      <c r="D5" s="11"/>
      <c r="E5" s="12">
        <v>161150</v>
      </c>
      <c r="F5" s="1"/>
      <c r="G5" s="13" t="str">
        <f t="shared" ref="G5:G6" si="0">IF(A5="","",(A5))</f>
        <v>AS METAL TİCARET</v>
      </c>
      <c r="H5" s="12">
        <v>161150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39</v>
      </c>
      <c r="B6" s="40"/>
      <c r="C6" s="10" t="s">
        <v>40</v>
      </c>
      <c r="D6" s="11"/>
      <c r="E6" s="12">
        <v>16750</v>
      </c>
      <c r="F6" s="1"/>
      <c r="G6" s="13" t="str">
        <f t="shared" si="0"/>
        <v>ÜÇLER GALVANİZ</v>
      </c>
      <c r="H6" s="12"/>
      <c r="I6" s="12"/>
      <c r="J6" s="12"/>
      <c r="K6" s="12">
        <f t="shared" ref="K6:K19" si="1">IF(G6="","",SUM(E6-H6-I6-J6))</f>
        <v>16750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1800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177900</v>
      </c>
      <c r="F22" s="1"/>
      <c r="G22" s="17" t="s">
        <v>17</v>
      </c>
      <c r="H22" s="18">
        <f>SUM(H5:H21)</f>
        <v>162950</v>
      </c>
      <c r="I22" s="18">
        <f>SUM(I5:I21)</f>
        <v>0</v>
      </c>
      <c r="J22" s="18">
        <f>SUM(J5:J21)</f>
        <v>0</v>
      </c>
      <c r="K22" s="18">
        <f>SUM(K5:K21)</f>
        <v>16750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289270</v>
      </c>
      <c r="D25" s="19">
        <v>290466</v>
      </c>
      <c r="E25" s="20">
        <f>IF(C25="","",SUM(D25-C25))</f>
        <v>1196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3250</v>
      </c>
      <c r="D26" s="22"/>
      <c r="E26" s="21">
        <f>IF(C26="","",SUM(C26/E25))</f>
        <v>2.7173913043478262</v>
      </c>
      <c r="F26" s="1"/>
      <c r="G26" s="11" t="s">
        <v>26</v>
      </c>
      <c r="H26" s="12">
        <v>3250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3997</v>
      </c>
      <c r="D27" s="22"/>
      <c r="E27" s="23">
        <f>SUM(C27/E22)</f>
        <v>2.2467678471051151E-2</v>
      </c>
      <c r="F27" s="1"/>
      <c r="G27" s="11" t="s">
        <v>28</v>
      </c>
      <c r="H27" s="12">
        <v>347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400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 t="s">
        <v>38</v>
      </c>
      <c r="B30" s="30"/>
      <c r="C30" s="12">
        <v>9800</v>
      </c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3997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9800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168753</v>
      </c>
      <c r="D36" s="1"/>
      <c r="E36" s="1"/>
      <c r="F36" s="1"/>
      <c r="G36" s="27" t="s">
        <v>32</v>
      </c>
      <c r="H36" s="16">
        <f>IF(H33="","",SUM(H22-H33))</f>
        <v>158953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2023-04-10T06:09:39Z</cp:lastPrinted>
  <dcterms:created xsi:type="dcterms:W3CDTF">2022-08-24T05:29:34Z</dcterms:created>
  <dcterms:modified xsi:type="dcterms:W3CDTF">2023-04-10T10:19:44Z</dcterms:modified>
</cp:coreProperties>
</file>